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C:\Users\jeffrey.becraft\Documents\"/>
    </mc:Choice>
  </mc:AlternateContent>
  <bookViews>
    <workbookView xWindow="0" yWindow="0" windowWidth="28800" windowHeight="12210"/>
  </bookViews>
  <sheets>
    <sheet name="Sheet1" sheetId="1" r:id="rId1"/>
    <sheet name="DATA" sheetId="2" r:id="rId2"/>
    <sheet name="Sheet3" sheetId="3" r:id="rId3"/>
    <sheet name="Sheet2" sheetId="4" r:id="rId4"/>
  </sheets>
  <definedNames>
    <definedName name="_xlnm.Print_Area" localSheetId="0">Sheet1!$A$1:$K$48</definedName>
  </definedNames>
  <calcPr calcId="171027"/>
</workbook>
</file>

<file path=xl/calcChain.xml><?xml version="1.0" encoding="utf-8"?>
<calcChain xmlns="http://schemas.openxmlformats.org/spreadsheetml/2006/main">
  <c r="E24" i="1" l="1"/>
  <c r="I24" i="1" l="1"/>
  <c r="J24" i="1" s="1"/>
  <c r="E12" i="2" l="1"/>
  <c r="E11" i="2"/>
  <c r="E13" i="2" l="1"/>
  <c r="I27" i="1"/>
  <c r="I26" i="1"/>
  <c r="I25" i="1"/>
  <c r="I18" i="1"/>
  <c r="J18" i="1" s="1"/>
  <c r="E27" i="1"/>
  <c r="J27" i="1" s="1"/>
  <c r="E26" i="1"/>
  <c r="J26" i="1" s="1"/>
  <c r="E25" i="1"/>
  <c r="J25" i="1" s="1"/>
</calcChain>
</file>

<file path=xl/sharedStrings.xml><?xml version="1.0" encoding="utf-8"?>
<sst xmlns="http://schemas.openxmlformats.org/spreadsheetml/2006/main" count="93" uniqueCount="64">
  <si>
    <t>Total Conditioned Volume</t>
  </si>
  <si>
    <t>Code Compliant</t>
  </si>
  <si>
    <r>
      <t>Fan Flow @ 50 Pascals (CFM</t>
    </r>
    <r>
      <rPr>
        <b/>
        <vertAlign val="subscript"/>
        <sz val="10"/>
        <color theme="1"/>
        <rFont val="Calibri"/>
        <family val="2"/>
        <scheme val="minor"/>
      </rPr>
      <t>50</t>
    </r>
    <r>
      <rPr>
        <b/>
        <sz val="10"/>
        <color theme="1"/>
        <rFont val="Calibri"/>
        <family val="2"/>
        <scheme val="minor"/>
      </rPr>
      <t>)</t>
    </r>
  </si>
  <si>
    <t xml:space="preserve"> </t>
  </si>
  <si>
    <t>Duct Tightness Verification</t>
  </si>
  <si>
    <t>System</t>
  </si>
  <si>
    <t>*Test</t>
  </si>
  <si>
    <r>
      <t>CFM</t>
    </r>
    <r>
      <rPr>
        <b/>
        <vertAlign val="subscript"/>
        <sz val="10"/>
        <color theme="1"/>
        <rFont val="Calibri"/>
        <family val="2"/>
        <scheme val="minor"/>
      </rPr>
      <t>25</t>
    </r>
  </si>
  <si>
    <t>RITnah</t>
  </si>
  <si>
    <t>RIT</t>
  </si>
  <si>
    <t>PCT</t>
  </si>
  <si>
    <t>&lt;select&gt;</t>
  </si>
  <si>
    <t>Test</t>
  </si>
  <si>
    <t>Code &lt;/=</t>
  </si>
  <si>
    <t>Floor Area</t>
  </si>
  <si>
    <t>1501-3000</t>
  </si>
  <si>
    <t>3001-4500</t>
  </si>
  <si>
    <t>4501-6000</t>
  </si>
  <si>
    <t>6001-7500</t>
  </si>
  <si>
    <t>1-1500</t>
  </si>
  <si>
    <t>7500-15000</t>
  </si>
  <si>
    <t xml:space="preserve">Area </t>
  </si>
  <si>
    <t>Rooms</t>
  </si>
  <si>
    <t>CFM</t>
  </si>
  <si>
    <t>*</t>
  </si>
  <si>
    <t>Rate Factor</t>
  </si>
  <si>
    <t>Area/Bedrooms</t>
  </si>
  <si>
    <t>Ventilation CFM</t>
  </si>
  <si>
    <r>
      <t>*ACH</t>
    </r>
    <r>
      <rPr>
        <b/>
        <vertAlign val="subscript"/>
        <sz val="10"/>
        <color theme="1"/>
        <rFont val="Calibri"/>
        <family val="2"/>
        <scheme val="minor"/>
      </rPr>
      <t>50</t>
    </r>
  </si>
  <si>
    <r>
      <t>Floor Area (ft</t>
    </r>
    <r>
      <rPr>
        <b/>
        <vertAlign val="superscript"/>
        <sz val="10"/>
        <color theme="1"/>
        <rFont val="Calibri"/>
        <family val="2"/>
        <scheme val="minor"/>
      </rPr>
      <t>2</t>
    </r>
    <r>
      <rPr>
        <b/>
        <sz val="10"/>
        <color theme="1"/>
        <rFont val="Calibri"/>
        <family val="2"/>
        <scheme val="minor"/>
      </rPr>
      <t>)</t>
    </r>
  </si>
  <si>
    <t>% Leakage</t>
  </si>
  <si>
    <t>PCT = Post  construction total leakage with system complete</t>
  </si>
  <si>
    <t xml:space="preserve">Maximum % Leakage </t>
  </si>
  <si>
    <t>*Max. % Leakage</t>
  </si>
  <si>
    <t>IECC R402.4.1.2 (Modified for Zones 2 and 3) The building or dwelling unit shall have an air leakage rate not exceeding 5 air changes per hour (@ 50 pascals).</t>
  </si>
  <si>
    <t>Alabama Duct &amp; Building Envelope Tightness</t>
  </si>
  <si>
    <t>Testing &amp; Compliance Certification Form</t>
  </si>
  <si>
    <t>Building Envelope Tightness Verification</t>
  </si>
  <si>
    <t>DET Verifier</t>
  </si>
  <si>
    <t>HVAC Cert.#</t>
  </si>
  <si>
    <t>DET Cert.#</t>
  </si>
  <si>
    <t>City</t>
  </si>
  <si>
    <t>State</t>
  </si>
  <si>
    <t>Zip</t>
  </si>
  <si>
    <t>HVAC Contractor</t>
  </si>
  <si>
    <t>Date</t>
  </si>
  <si>
    <t>Home Owner</t>
  </si>
  <si>
    <t>Address</t>
  </si>
  <si>
    <t>Builder/Contractor</t>
  </si>
  <si>
    <t>NTR</t>
  </si>
  <si>
    <t>N/A</t>
  </si>
  <si>
    <t>RITnah = Rough in total Leakage with no air handler or furnace installed</t>
  </si>
  <si>
    <t>RIT = Rough in total leakage with air handler or furnace installed</t>
  </si>
  <si>
    <t>Duct Testing is Mandatory (IECC R403.3.3 )</t>
  </si>
  <si>
    <t>Exception - No test is required where the ducts and air handlers are located entirely within the building envelope.</t>
  </si>
  <si>
    <t>NTR = No Test Required</t>
  </si>
  <si>
    <t>Maximum Leakage per 100 square feet of conditioned floor area. (IECC R403.3.4)</t>
  </si>
  <si>
    <t>Phone</t>
  </si>
  <si>
    <t>E-mail</t>
  </si>
  <si>
    <t>Permit #</t>
  </si>
  <si>
    <t>DET Contractor Signature</t>
  </si>
  <si>
    <t>*Note: This document to be provided to homeowner, building official and the HACR Board.</t>
  </si>
  <si>
    <t>Form Can Be Emailed To DETforms@hacr.alabama.gov</t>
  </si>
  <si>
    <t>I certify that I have inspected the duct work associated with the HVAC unit referenced by the permit listed above (if applicable and where required) and found it complies with the requirements of chapter 305-2-4 of the Administrative Code of Alabama, known as the Alabama Energy and Residential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</si>
</sst>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0"/>
      <color theme="1"/>
      <name val="Calibri"/>
      <family val="2"/>
      <scheme val="minor"/>
    </font>
    <font>
      <b/>
      <vertAlign val="subscript"/>
      <sz val="10"/>
      <color theme="1"/>
      <name val="Calibri"/>
      <family val="2"/>
      <scheme val="minor"/>
    </font>
    <font>
      <b/>
      <vertAlign val="superscript"/>
      <sz val="10"/>
      <color theme="1"/>
      <name val="Calibri"/>
      <family val="2"/>
      <scheme val="minor"/>
    </font>
    <font>
      <sz val="11"/>
      <color rgb="FFFF0000"/>
      <name val="Calibri"/>
      <family val="2"/>
      <scheme val="minor"/>
    </font>
    <font>
      <sz val="10"/>
      <color theme="1"/>
      <name val="Calibri"/>
      <family val="2"/>
      <scheme val="minor"/>
    </font>
    <font>
      <b/>
      <u/>
      <sz val="12"/>
      <color theme="1"/>
      <name val="Calibri"/>
      <family val="2"/>
      <scheme val="minor"/>
    </font>
    <font>
      <sz val="11"/>
      <name val="Calibri"/>
      <family val="2"/>
      <scheme val="minor"/>
    </font>
    <font>
      <b/>
      <sz val="22"/>
      <color theme="3"/>
      <name val="Calibri"/>
      <family val="2"/>
      <scheme val="minor"/>
    </font>
    <font>
      <b/>
      <sz val="20"/>
      <color theme="3"/>
      <name val="Calibri"/>
      <family val="2"/>
      <scheme val="minor"/>
    </font>
    <font>
      <b/>
      <sz val="10"/>
      <color theme="4" tint="-0.249977111117893"/>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s>
  <cellStyleXfs count="1">
    <xf numFmtId="0" fontId="0" fillId="0" borderId="0"/>
  </cellStyleXfs>
  <cellXfs count="63">
    <xf numFmtId="0" fontId="0" fillId="0" borderId="0" xfId="0"/>
    <xf numFmtId="0" fontId="0" fillId="0" borderId="0" xfId="0" applyAlignment="1">
      <alignment horizontal="center"/>
    </xf>
    <xf numFmtId="0" fontId="0" fillId="0" borderId="0" xfId="0"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horizontal="left" vertical="top" wrapText="1"/>
    </xf>
    <xf numFmtId="0" fontId="0" fillId="0" borderId="0" xfId="0" applyAlignment="1">
      <alignment horizontal="center"/>
    </xf>
    <xf numFmtId="0" fontId="0" fillId="0" borderId="0" xfId="0" applyFill="1"/>
    <xf numFmtId="0" fontId="0" fillId="0" borderId="0" xfId="0" applyFill="1" applyAlignment="1"/>
    <xf numFmtId="0" fontId="0" fillId="2" borderId="0" xfId="0" applyFill="1"/>
    <xf numFmtId="0" fontId="8" fillId="2" borderId="0" xfId="0" applyFont="1" applyFill="1"/>
    <xf numFmtId="0" fontId="9" fillId="2" borderId="0" xfId="0" applyFont="1" applyFill="1"/>
    <xf numFmtId="0" fontId="0" fillId="2" borderId="6" xfId="0" applyFill="1" applyBorder="1" applyProtection="1">
      <protection locked="0"/>
    </xf>
    <xf numFmtId="0" fontId="0" fillId="2" borderId="0" xfId="0" applyFill="1" applyBorder="1" applyAlignment="1"/>
    <xf numFmtId="0" fontId="0" fillId="2" borderId="1" xfId="0" applyFill="1" applyBorder="1" applyProtection="1">
      <protection locked="0"/>
    </xf>
    <xf numFmtId="0" fontId="7" fillId="2" borderId="1" xfId="0" applyFont="1" applyFill="1" applyBorder="1"/>
    <xf numFmtId="0" fontId="7" fillId="2" borderId="1" xfId="0" applyFont="1" applyFill="1" applyBorder="1" applyProtection="1">
      <protection locked="0"/>
    </xf>
    <xf numFmtId="0" fontId="0" fillId="2" borderId="1" xfId="0" applyFill="1" applyBorder="1" applyAlignment="1" applyProtection="1">
      <alignment horizontal="left"/>
      <protection locked="0"/>
    </xf>
    <xf numFmtId="0" fontId="7" fillId="2" borderId="1" xfId="0" applyFont="1" applyFill="1" applyBorder="1" applyAlignment="1">
      <alignment horizontal="center"/>
    </xf>
    <xf numFmtId="0" fontId="1" fillId="2" borderId="0" xfId="0" applyFont="1" applyFill="1" applyAlignment="1">
      <alignment horizontal="center"/>
    </xf>
    <xf numFmtId="2" fontId="4" fillId="2" borderId="1" xfId="0" applyNumberFormat="1" applyFont="1" applyFill="1" applyBorder="1" applyAlignment="1">
      <alignment horizontal="center"/>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1" xfId="0" applyFill="1" applyBorder="1"/>
    <xf numFmtId="0" fontId="1" fillId="2" borderId="1" xfId="0" applyFont="1" applyFill="1" applyBorder="1" applyAlignment="1" applyProtection="1">
      <alignment horizontal="center"/>
      <protection locked="0"/>
    </xf>
    <xf numFmtId="0" fontId="0" fillId="2" borderId="1" xfId="0" applyFill="1" applyBorder="1" applyAlignment="1">
      <alignment horizontal="center"/>
    </xf>
    <xf numFmtId="0" fontId="5" fillId="2" borderId="0" xfId="0" applyFont="1" applyFill="1"/>
    <xf numFmtId="0" fontId="5" fillId="2" borderId="7" xfId="0" applyFont="1" applyFill="1" applyBorder="1" applyAlignment="1"/>
    <xf numFmtId="0" fontId="5" fillId="2" borderId="0" xfId="0" applyFont="1" applyFill="1" applyAlignment="1"/>
    <xf numFmtId="9" fontId="5" fillId="2" borderId="0" xfId="0" applyNumberFormat="1" applyFont="1" applyFill="1" applyAlignment="1">
      <alignment horizontal="left"/>
    </xf>
    <xf numFmtId="0" fontId="5" fillId="2" borderId="0" xfId="0" applyFont="1" applyFill="1" applyAlignment="1">
      <alignment horizontal="right"/>
    </xf>
    <xf numFmtId="0" fontId="0" fillId="2" borderId="1" xfId="0" applyFill="1" applyBorder="1" applyAlignment="1" applyProtection="1">
      <alignment horizontal="center"/>
      <protection locked="0"/>
    </xf>
    <xf numFmtId="0" fontId="0" fillId="2" borderId="2" xfId="0" applyFill="1" applyBorder="1" applyAlignment="1">
      <alignment horizontal="center"/>
    </xf>
    <xf numFmtId="0" fontId="0" fillId="2" borderId="4" xfId="0" applyFill="1" applyBorder="1" applyAlignment="1">
      <alignment horizontal="center"/>
    </xf>
    <xf numFmtId="0" fontId="6" fillId="2" borderId="0" xfId="0" applyFont="1" applyFill="1" applyAlignment="1">
      <alignment horizontal="center"/>
    </xf>
    <xf numFmtId="0" fontId="0" fillId="2" borderId="1" xfId="0" applyFill="1" applyBorder="1" applyAlignment="1" applyProtection="1">
      <alignment horizontal="center"/>
      <protection locked="0"/>
    </xf>
    <xf numFmtId="0" fontId="1" fillId="2" borderId="0" xfId="0" applyFont="1" applyFill="1" applyAlignment="1">
      <alignment horizontal="center"/>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 fillId="2" borderId="5" xfId="0" applyFont="1" applyFill="1" applyBorder="1" applyAlignment="1">
      <alignment horizontal="center"/>
    </xf>
    <xf numFmtId="0" fontId="0" fillId="2" borderId="3" xfId="0" applyFill="1" applyBorder="1" applyAlignment="1" applyProtection="1">
      <alignment horizontal="center"/>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 xfId="0" applyFill="1" applyBorder="1" applyAlignment="1">
      <alignment horizontal="center"/>
    </xf>
    <xf numFmtId="0" fontId="1" fillId="2" borderId="0" xfId="0" applyFont="1" applyFill="1" applyBorder="1" applyAlignment="1">
      <alignment horizontal="center"/>
    </xf>
    <xf numFmtId="1" fontId="0" fillId="2" borderId="2" xfId="0" applyNumberFormat="1" applyFill="1" applyBorder="1" applyAlignment="1" applyProtection="1">
      <alignment horizontal="center"/>
      <protection locked="0"/>
    </xf>
    <xf numFmtId="1" fontId="0" fillId="2" borderId="3" xfId="0" applyNumberFormat="1" applyFill="1" applyBorder="1" applyAlignment="1" applyProtection="1">
      <alignment horizontal="center"/>
      <protection locked="0"/>
    </xf>
    <xf numFmtId="1" fontId="0" fillId="2" borderId="4" xfId="0" applyNumberFormat="1" applyFill="1" applyBorder="1" applyAlignment="1" applyProtection="1">
      <alignment horizontal="center"/>
      <protection locked="0"/>
    </xf>
    <xf numFmtId="0" fontId="5" fillId="2" borderId="0" xfId="0" applyFont="1" applyFill="1" applyAlignment="1">
      <alignment horizontal="left" vertical="top" wrapText="1"/>
    </xf>
    <xf numFmtId="0" fontId="0" fillId="2" borderId="1" xfId="0" applyFill="1" applyBorder="1" applyAlignment="1" applyProtection="1">
      <alignment horizontal="left"/>
      <protection locked="0"/>
    </xf>
    <xf numFmtId="0" fontId="0" fillId="2" borderId="5" xfId="0" applyFill="1" applyBorder="1" applyAlignment="1">
      <alignment horizontal="center"/>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0" fillId="2" borderId="2" xfId="0" applyFill="1" applyBorder="1" applyAlignment="1" applyProtection="1">
      <alignment horizontal="left"/>
      <protection locked="0"/>
    </xf>
    <xf numFmtId="0" fontId="7" fillId="2" borderId="1" xfId="0" applyFont="1" applyFill="1" applyBorder="1" applyAlignment="1">
      <alignment horizontal="center"/>
    </xf>
    <xf numFmtId="0" fontId="7" fillId="2" borderId="1" xfId="0" applyFont="1" applyFill="1" applyBorder="1" applyAlignment="1" applyProtection="1">
      <alignment horizontal="left"/>
      <protection locked="0"/>
    </xf>
    <xf numFmtId="0" fontId="7" fillId="2" borderId="2" xfId="0" applyFont="1" applyFill="1" applyBorder="1" applyAlignment="1">
      <alignment horizontal="center"/>
    </xf>
    <xf numFmtId="0" fontId="7" fillId="2" borderId="4" xfId="0" applyFont="1" applyFill="1" applyBorder="1" applyAlignment="1">
      <alignment horizontal="center"/>
    </xf>
    <xf numFmtId="0" fontId="0" fillId="2" borderId="8" xfId="0" applyFill="1" applyBorder="1" applyAlignment="1" applyProtection="1">
      <alignment horizontal="left"/>
      <protection locked="0"/>
    </xf>
    <xf numFmtId="0" fontId="10" fillId="2" borderId="0" xfId="0" applyFont="1" applyFill="1" applyAlignment="1">
      <alignment horizontal="center"/>
    </xf>
    <xf numFmtId="0" fontId="5" fillId="2" borderId="0" xfId="0" applyFont="1" applyFill="1" applyAlignment="1">
      <alignment horizontal="right"/>
    </xf>
    <xf numFmtId="0" fontId="0" fillId="0" borderId="0" xfId="0" applyAlignment="1">
      <alignment horizontal="center"/>
    </xf>
  </cellXfs>
  <cellStyles count="1">
    <cellStyle name="Normal" xfId="0" builtinId="0"/>
  </cellStyles>
  <dxfs count="10">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val="0"/>
        <i val="0"/>
      </font>
      <numFmt numFmtId="30" formatCode="@"/>
      <fill>
        <patternFill>
          <bgColor rgb="FFFF0000"/>
        </patternFill>
      </fill>
    </dxf>
    <dxf>
      <font>
        <b val="0"/>
        <i val="0"/>
      </font>
      <numFmt numFmtId="30" formatCode="@"/>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504824</xdr:colOff>
      <xdr:row>0</xdr:row>
      <xdr:rowOff>57149</xdr:rowOff>
    </xdr:from>
    <xdr:to>
      <xdr:col>10</xdr:col>
      <xdr:colOff>506473</xdr:colOff>
      <xdr:row>5</xdr:row>
      <xdr:rowOff>104774</xdr:rowOff>
    </xdr:to>
    <xdr:pic>
      <xdr:nvPicPr>
        <xdr:cNvPr id="3" name="Picture 2"/>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713" r="1982"/>
        <a:stretch/>
      </xdr:blipFill>
      <xdr:spPr bwMode="auto">
        <a:xfrm>
          <a:off x="5467349" y="57149"/>
          <a:ext cx="1373249"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61"/>
  <sheetViews>
    <sheetView tabSelected="1" view="pageLayout" zoomScaleNormal="100" workbookViewId="0">
      <selection activeCell="G27" sqref="G27:H27"/>
    </sheetView>
  </sheetViews>
  <sheetFormatPr defaultColWidth="9.140625" defaultRowHeight="15" x14ac:dyDescent="0.25"/>
  <cols>
    <col min="1" max="1" width="2" customWidth="1"/>
    <col min="4" max="5" width="13.140625" customWidth="1"/>
    <col min="6" max="6" width="10" customWidth="1"/>
    <col min="8" max="8" width="3.42578125" customWidth="1"/>
    <col min="10" max="10" width="10" customWidth="1"/>
    <col min="11" max="11" width="7.7109375" customWidth="1"/>
  </cols>
  <sheetData>
    <row r="1" spans="1:11" x14ac:dyDescent="0.25">
      <c r="A1" s="9"/>
      <c r="B1" s="9"/>
      <c r="C1" s="9"/>
      <c r="D1" s="9"/>
      <c r="E1" s="9"/>
      <c r="F1" s="9"/>
      <c r="G1" s="9"/>
      <c r="H1" s="9"/>
      <c r="I1" s="9"/>
      <c r="J1" s="9"/>
      <c r="K1" s="9"/>
    </row>
    <row r="2" spans="1:11" ht="28.5" x14ac:dyDescent="0.45">
      <c r="A2" s="9"/>
      <c r="B2" s="10" t="s">
        <v>35</v>
      </c>
      <c r="C2" s="9"/>
      <c r="D2" s="9"/>
      <c r="E2" s="9"/>
      <c r="F2" s="9"/>
      <c r="G2" s="9"/>
      <c r="H2" s="9"/>
      <c r="I2" s="9"/>
      <c r="J2" s="9"/>
      <c r="K2" s="9"/>
    </row>
    <row r="3" spans="1:11" ht="26.25" x14ac:dyDescent="0.4">
      <c r="A3" s="9"/>
      <c r="B3" s="11" t="s">
        <v>36</v>
      </c>
      <c r="C3" s="9"/>
      <c r="D3" s="9"/>
      <c r="E3" s="9"/>
      <c r="F3" s="9"/>
      <c r="G3" s="9"/>
      <c r="H3" s="9"/>
      <c r="I3" s="9"/>
      <c r="J3" s="9"/>
      <c r="K3" s="9"/>
    </row>
    <row r="4" spans="1:11" ht="26.25" x14ac:dyDescent="0.4">
      <c r="A4" s="9"/>
      <c r="B4" s="11"/>
      <c r="C4" s="9"/>
      <c r="D4" s="9"/>
      <c r="E4" s="9"/>
      <c r="F4" s="9"/>
      <c r="G4" s="9"/>
      <c r="H4" s="9"/>
      <c r="I4" s="9"/>
      <c r="J4" s="9"/>
      <c r="K4" s="9"/>
    </row>
    <row r="5" spans="1:11" ht="15" customHeight="1" x14ac:dyDescent="0.4">
      <c r="A5" s="9"/>
      <c r="B5" s="11"/>
      <c r="C5" s="9"/>
      <c r="D5" s="9"/>
      <c r="E5" s="9"/>
      <c r="F5" s="9"/>
      <c r="G5" s="9"/>
      <c r="H5" s="9"/>
      <c r="I5" s="9"/>
      <c r="J5" s="9"/>
      <c r="K5" s="9"/>
    </row>
    <row r="6" spans="1:11" x14ac:dyDescent="0.25">
      <c r="A6" s="43" t="s">
        <v>45</v>
      </c>
      <c r="B6" s="43"/>
      <c r="C6" s="43"/>
      <c r="D6" s="12"/>
      <c r="E6" s="9"/>
      <c r="F6" s="9"/>
      <c r="G6" s="50"/>
      <c r="H6" s="50"/>
      <c r="I6" s="13"/>
      <c r="J6" s="9"/>
      <c r="K6" s="9"/>
    </row>
    <row r="7" spans="1:11" x14ac:dyDescent="0.25">
      <c r="A7" s="43" t="s">
        <v>44</v>
      </c>
      <c r="B7" s="43"/>
      <c r="C7" s="43"/>
      <c r="D7" s="49"/>
      <c r="E7" s="49"/>
      <c r="F7" s="49"/>
      <c r="G7" s="43" t="s">
        <v>39</v>
      </c>
      <c r="H7" s="43"/>
      <c r="I7" s="49"/>
      <c r="J7" s="49"/>
      <c r="K7" s="49"/>
    </row>
    <row r="8" spans="1:11" x14ac:dyDescent="0.25">
      <c r="A8" s="43" t="s">
        <v>38</v>
      </c>
      <c r="B8" s="43"/>
      <c r="C8" s="43"/>
      <c r="D8" s="49"/>
      <c r="E8" s="49"/>
      <c r="F8" s="49"/>
      <c r="G8" s="43" t="s">
        <v>40</v>
      </c>
      <c r="H8" s="43"/>
      <c r="I8" s="35"/>
      <c r="J8" s="35"/>
      <c r="K8" s="35"/>
    </row>
    <row r="9" spans="1:11" x14ac:dyDescent="0.25">
      <c r="A9" s="55" t="s">
        <v>41</v>
      </c>
      <c r="B9" s="55"/>
      <c r="C9" s="55"/>
      <c r="D9" s="51"/>
      <c r="E9" s="52"/>
      <c r="F9" s="53"/>
      <c r="G9" s="57" t="s">
        <v>42</v>
      </c>
      <c r="H9" s="58"/>
      <c r="I9" s="14"/>
      <c r="J9" s="15" t="s">
        <v>43</v>
      </c>
      <c r="K9" s="16"/>
    </row>
    <row r="10" spans="1:11" x14ac:dyDescent="0.25">
      <c r="A10" s="55" t="s">
        <v>57</v>
      </c>
      <c r="B10" s="55"/>
      <c r="C10" s="55"/>
      <c r="D10" s="56"/>
      <c r="E10" s="56"/>
      <c r="F10" s="56"/>
      <c r="G10" s="55" t="s">
        <v>58</v>
      </c>
      <c r="H10" s="55"/>
      <c r="I10" s="49"/>
      <c r="J10" s="49"/>
      <c r="K10" s="49"/>
    </row>
    <row r="11" spans="1:11" x14ac:dyDescent="0.25">
      <c r="A11" s="9"/>
      <c r="B11" s="9"/>
      <c r="C11" s="9"/>
      <c r="D11" s="9"/>
      <c r="E11" s="9"/>
      <c r="F11" s="9"/>
      <c r="G11" s="9"/>
      <c r="H11" s="9"/>
      <c r="I11" s="9"/>
      <c r="J11" s="9"/>
      <c r="K11" s="9"/>
    </row>
    <row r="12" spans="1:11" x14ac:dyDescent="0.25">
      <c r="A12" s="43" t="s">
        <v>46</v>
      </c>
      <c r="B12" s="43"/>
      <c r="C12" s="43"/>
      <c r="D12" s="35"/>
      <c r="E12" s="35"/>
      <c r="F12" s="35"/>
      <c r="G12" s="43" t="s">
        <v>41</v>
      </c>
      <c r="H12" s="43"/>
      <c r="I12" s="49"/>
      <c r="J12" s="49"/>
      <c r="K12" s="49"/>
    </row>
    <row r="13" spans="1:11" x14ac:dyDescent="0.25">
      <c r="A13" s="43" t="s">
        <v>47</v>
      </c>
      <c r="B13" s="43"/>
      <c r="C13" s="43"/>
      <c r="D13" s="37"/>
      <c r="E13" s="40"/>
      <c r="F13" s="38"/>
      <c r="G13" s="43" t="s">
        <v>42</v>
      </c>
      <c r="H13" s="43"/>
      <c r="I13" s="17"/>
      <c r="J13" s="18" t="s">
        <v>43</v>
      </c>
      <c r="K13" s="14"/>
    </row>
    <row r="14" spans="1:11" x14ac:dyDescent="0.25">
      <c r="A14" s="43" t="s">
        <v>48</v>
      </c>
      <c r="B14" s="43"/>
      <c r="C14" s="43"/>
      <c r="D14" s="54"/>
      <c r="E14" s="41"/>
      <c r="F14" s="41"/>
      <c r="G14" s="43" t="s">
        <v>59</v>
      </c>
      <c r="H14" s="43"/>
      <c r="I14" s="41"/>
      <c r="J14" s="41"/>
      <c r="K14" s="42"/>
    </row>
    <row r="15" spans="1:11" x14ac:dyDescent="0.25">
      <c r="A15" s="9"/>
      <c r="B15" s="9"/>
      <c r="C15" s="9"/>
      <c r="D15" s="9"/>
      <c r="E15" s="9"/>
      <c r="F15" s="9"/>
      <c r="G15" s="9"/>
      <c r="H15" s="9"/>
      <c r="I15" s="9"/>
      <c r="J15" s="9"/>
      <c r="K15" s="9"/>
    </row>
    <row r="16" spans="1:11" ht="15.75" x14ac:dyDescent="0.25">
      <c r="A16" s="9"/>
      <c r="B16" s="34" t="s">
        <v>37</v>
      </c>
      <c r="C16" s="34"/>
      <c r="D16" s="34"/>
      <c r="E16" s="34"/>
      <c r="F16" s="34"/>
      <c r="G16" s="34"/>
      <c r="H16" s="34"/>
      <c r="I16" s="34"/>
      <c r="J16" s="34"/>
      <c r="K16" s="34"/>
    </row>
    <row r="17" spans="1:11" x14ac:dyDescent="0.25">
      <c r="A17" s="44" t="s">
        <v>2</v>
      </c>
      <c r="B17" s="44"/>
      <c r="C17" s="44"/>
      <c r="D17" s="44"/>
      <c r="E17" s="39" t="s">
        <v>0</v>
      </c>
      <c r="F17" s="39"/>
      <c r="G17" s="39"/>
      <c r="H17" s="39"/>
      <c r="I17" s="19" t="s">
        <v>28</v>
      </c>
      <c r="J17" s="36" t="s">
        <v>1</v>
      </c>
      <c r="K17" s="36"/>
    </row>
    <row r="18" spans="1:11" x14ac:dyDescent="0.25">
      <c r="A18" s="45" t="s">
        <v>3</v>
      </c>
      <c r="B18" s="46"/>
      <c r="C18" s="46"/>
      <c r="D18" s="47"/>
      <c r="E18" s="37" t="s">
        <v>3</v>
      </c>
      <c r="F18" s="40"/>
      <c r="G18" s="40"/>
      <c r="H18" s="38"/>
      <c r="I18" s="20" t="str">
        <f>IF(ISERROR((A18*60)/E18),"",((A18*60)/E18))</f>
        <v/>
      </c>
      <c r="J18" s="32" t="str">
        <f>IF(I18="","",IF(I18&lt;=5,"YES","NO"))</f>
        <v/>
      </c>
      <c r="K18" s="33"/>
    </row>
    <row r="19" spans="1:11" s="5" customFormat="1" ht="15" customHeight="1" x14ac:dyDescent="0.25">
      <c r="A19" s="21" t="s">
        <v>24</v>
      </c>
      <c r="B19" s="48" t="s">
        <v>34</v>
      </c>
      <c r="C19" s="48"/>
      <c r="D19" s="48"/>
      <c r="E19" s="48"/>
      <c r="F19" s="48"/>
      <c r="G19" s="48"/>
      <c r="H19" s="48"/>
      <c r="I19" s="48"/>
      <c r="J19" s="48"/>
      <c r="K19" s="48"/>
    </row>
    <row r="20" spans="1:11" x14ac:dyDescent="0.25">
      <c r="A20" s="9"/>
      <c r="B20" s="48"/>
      <c r="C20" s="48"/>
      <c r="D20" s="48"/>
      <c r="E20" s="48"/>
      <c r="F20" s="48"/>
      <c r="G20" s="48"/>
      <c r="H20" s="48"/>
      <c r="I20" s="48"/>
      <c r="J20" s="48"/>
      <c r="K20" s="48"/>
    </row>
    <row r="21" spans="1:11" x14ac:dyDescent="0.25">
      <c r="A21" s="9"/>
      <c r="B21" s="22"/>
      <c r="C21" s="22"/>
      <c r="D21" s="22"/>
      <c r="E21" s="22"/>
      <c r="F21" s="22"/>
      <c r="G21" s="22"/>
      <c r="H21" s="22"/>
      <c r="I21" s="22"/>
      <c r="J21" s="22"/>
      <c r="K21" s="22"/>
    </row>
    <row r="22" spans="1:11" ht="15.75" x14ac:dyDescent="0.25">
      <c r="A22" s="9"/>
      <c r="B22" s="34" t="s">
        <v>4</v>
      </c>
      <c r="C22" s="34"/>
      <c r="D22" s="34"/>
      <c r="E22" s="34"/>
      <c r="F22" s="34"/>
      <c r="G22" s="34"/>
      <c r="H22" s="34"/>
      <c r="I22" s="34"/>
      <c r="J22" s="34"/>
      <c r="K22" s="34"/>
    </row>
    <row r="23" spans="1:11" ht="15.75" x14ac:dyDescent="0.25">
      <c r="A23" s="36" t="s">
        <v>5</v>
      </c>
      <c r="B23" s="36"/>
      <c r="C23" s="36"/>
      <c r="D23" s="19" t="s">
        <v>6</v>
      </c>
      <c r="E23" s="19" t="s">
        <v>33</v>
      </c>
      <c r="F23" s="19" t="s">
        <v>7</v>
      </c>
      <c r="G23" s="36" t="s">
        <v>29</v>
      </c>
      <c r="H23" s="36"/>
      <c r="I23" s="19" t="s">
        <v>30</v>
      </c>
      <c r="J23" s="36" t="s">
        <v>1</v>
      </c>
      <c r="K23" s="36"/>
    </row>
    <row r="24" spans="1:11" x14ac:dyDescent="0.25">
      <c r="A24" s="23">
        <v>1</v>
      </c>
      <c r="B24" s="35"/>
      <c r="C24" s="35"/>
      <c r="D24" s="24" t="s">
        <v>11</v>
      </c>
      <c r="E24" s="25">
        <f>VLOOKUP(D24,DATA!A2:B6,2,FALSE)</f>
        <v>0</v>
      </c>
      <c r="F24" s="31" t="s">
        <v>3</v>
      </c>
      <c r="G24" s="37" t="s">
        <v>3</v>
      </c>
      <c r="H24" s="38"/>
      <c r="I24" s="20" t="str">
        <f>IF(ISERROR(F24/G24*100),"",((F24/G24)*100))</f>
        <v/>
      </c>
      <c r="J24" s="32" t="str">
        <f>IF(D24="&lt;select&gt;","",IF(I24&lt;=E24,"YES","NO"))</f>
        <v/>
      </c>
      <c r="K24" s="33"/>
    </row>
    <row r="25" spans="1:11" x14ac:dyDescent="0.25">
      <c r="A25" s="23">
        <v>2</v>
      </c>
      <c r="B25" s="35"/>
      <c r="C25" s="35"/>
      <c r="D25" s="24" t="s">
        <v>11</v>
      </c>
      <c r="E25" s="25">
        <f>VLOOKUP(D25,DATA!A2:B6,2,FALSE)</f>
        <v>0</v>
      </c>
      <c r="F25" s="31" t="s">
        <v>3</v>
      </c>
      <c r="G25" s="37" t="s">
        <v>3</v>
      </c>
      <c r="H25" s="38"/>
      <c r="I25" s="20" t="str">
        <f>IF(ISERROR(F25/G25*100),"",((F25/G25)*100))</f>
        <v/>
      </c>
      <c r="J25" s="32" t="str">
        <f>IF(D25="&lt;select&gt;","",IF(I25&lt;=E25,"YES","NO"))</f>
        <v/>
      </c>
      <c r="K25" s="33"/>
    </row>
    <row r="26" spans="1:11" x14ac:dyDescent="0.25">
      <c r="A26" s="23">
        <v>3</v>
      </c>
      <c r="B26" s="35"/>
      <c r="C26" s="35"/>
      <c r="D26" s="24" t="s">
        <v>11</v>
      </c>
      <c r="E26" s="25">
        <f>VLOOKUP(D26,DATA!A2:B6,2,FALSE)</f>
        <v>0</v>
      </c>
      <c r="F26" s="31"/>
      <c r="G26" s="37"/>
      <c r="H26" s="38"/>
      <c r="I26" s="20" t="str">
        <f>IF(ISERROR(F26/G26*100),"",((F26/G26)*100))</f>
        <v/>
      </c>
      <c r="J26" s="32" t="str">
        <f>IF(D26="&lt;select&gt;","",IF(I26&lt;=E26,"YES","NO"))</f>
        <v/>
      </c>
      <c r="K26" s="33"/>
    </row>
    <row r="27" spans="1:11" x14ac:dyDescent="0.25">
      <c r="A27" s="23">
        <v>4</v>
      </c>
      <c r="B27" s="35"/>
      <c r="C27" s="35"/>
      <c r="D27" s="24" t="s">
        <v>11</v>
      </c>
      <c r="E27" s="25">
        <f>VLOOKUP(D27,DATA!A2:B6,2,FALSE)</f>
        <v>0</v>
      </c>
      <c r="F27" s="31"/>
      <c r="G27" s="37"/>
      <c r="H27" s="38"/>
      <c r="I27" s="20" t="str">
        <f>IF(ISERROR(F27/G27*100),"",((F27/G27)*100))</f>
        <v/>
      </c>
      <c r="J27" s="32" t="str">
        <f>IF(D27="&lt;select&gt;","",IF(I27&lt;=E27,"YES","NO"))</f>
        <v/>
      </c>
      <c r="K27" s="33"/>
    </row>
    <row r="28" spans="1:11" x14ac:dyDescent="0.25">
      <c r="A28" s="26" t="s">
        <v>24</v>
      </c>
      <c r="B28" s="27" t="s">
        <v>53</v>
      </c>
      <c r="C28" s="27"/>
      <c r="D28" s="27"/>
      <c r="E28" s="27"/>
      <c r="F28" s="26"/>
      <c r="G28" s="26"/>
      <c r="H28" s="26"/>
      <c r="I28" s="26"/>
      <c r="J28" s="26"/>
      <c r="K28" s="26"/>
    </row>
    <row r="29" spans="1:11" x14ac:dyDescent="0.25">
      <c r="A29" s="26"/>
      <c r="B29" s="28" t="s">
        <v>54</v>
      </c>
      <c r="C29" s="28"/>
      <c r="D29" s="28"/>
      <c r="E29" s="28"/>
      <c r="F29" s="28"/>
      <c r="G29" s="28"/>
      <c r="H29" s="9"/>
      <c r="I29" s="26"/>
      <c r="J29" s="26"/>
      <c r="K29" s="9"/>
    </row>
    <row r="30" spans="1:11" x14ac:dyDescent="0.25">
      <c r="A30" s="26"/>
      <c r="B30" s="28" t="s">
        <v>55</v>
      </c>
      <c r="C30" s="28"/>
      <c r="D30" s="28"/>
      <c r="E30" s="28"/>
      <c r="F30" s="28"/>
      <c r="G30" s="28"/>
      <c r="H30" s="26" t="s">
        <v>32</v>
      </c>
      <c r="I30" s="26"/>
      <c r="J30" s="26"/>
      <c r="K30" s="26" t="s">
        <v>50</v>
      </c>
    </row>
    <row r="31" spans="1:11" x14ac:dyDescent="0.25">
      <c r="A31" s="26"/>
      <c r="B31" s="28"/>
      <c r="C31" s="28"/>
      <c r="D31" s="28"/>
      <c r="E31" s="28"/>
      <c r="F31" s="28"/>
      <c r="G31" s="28"/>
      <c r="H31" s="26"/>
      <c r="I31" s="26"/>
      <c r="J31" s="26"/>
      <c r="K31" s="26"/>
    </row>
    <row r="32" spans="1:11" x14ac:dyDescent="0.25">
      <c r="A32" s="26"/>
      <c r="B32" s="28" t="s">
        <v>56</v>
      </c>
      <c r="C32" s="28"/>
      <c r="D32" s="28"/>
      <c r="E32" s="28"/>
      <c r="F32" s="28"/>
      <c r="G32" s="28"/>
      <c r="H32" s="26"/>
      <c r="I32" s="26"/>
      <c r="J32" s="26"/>
      <c r="K32" s="26"/>
    </row>
    <row r="33" spans="1:11" x14ac:dyDescent="0.25">
      <c r="A33" s="26"/>
      <c r="B33" s="26" t="s">
        <v>51</v>
      </c>
      <c r="C33" s="26"/>
      <c r="D33" s="26"/>
      <c r="E33" s="26"/>
      <c r="F33" s="26"/>
      <c r="G33" s="26"/>
      <c r="H33" s="26" t="s">
        <v>32</v>
      </c>
      <c r="I33" s="26"/>
      <c r="J33" s="26"/>
      <c r="K33" s="29">
        <v>0.03</v>
      </c>
    </row>
    <row r="34" spans="1:11" x14ac:dyDescent="0.25">
      <c r="A34" s="26"/>
      <c r="B34" s="26" t="s">
        <v>52</v>
      </c>
      <c r="C34" s="26"/>
      <c r="D34" s="26"/>
      <c r="E34" s="26"/>
      <c r="F34" s="26"/>
      <c r="G34" s="26"/>
      <c r="H34" s="26" t="s">
        <v>32</v>
      </c>
      <c r="I34" s="26"/>
      <c r="J34" s="26"/>
      <c r="K34" s="29">
        <v>0.04</v>
      </c>
    </row>
    <row r="35" spans="1:11" ht="15" customHeight="1" x14ac:dyDescent="0.25">
      <c r="A35" s="26"/>
      <c r="B35" s="26" t="s">
        <v>31</v>
      </c>
      <c r="C35" s="26"/>
      <c r="D35" s="26"/>
      <c r="E35" s="26"/>
      <c r="F35" s="26"/>
      <c r="G35" s="26"/>
      <c r="H35" s="26" t="s">
        <v>32</v>
      </c>
      <c r="I35" s="26"/>
      <c r="J35" s="26"/>
      <c r="K35" s="29">
        <v>0.04</v>
      </c>
    </row>
    <row r="36" spans="1:11" ht="15" customHeight="1" x14ac:dyDescent="0.25">
      <c r="A36" s="26"/>
      <c r="B36" s="26"/>
      <c r="C36" s="26"/>
      <c r="D36" s="26"/>
      <c r="E36" s="26"/>
      <c r="F36" s="26"/>
      <c r="G36" s="26"/>
      <c r="H36" s="26"/>
      <c r="I36" s="26"/>
      <c r="J36" s="26"/>
      <c r="K36" s="29"/>
    </row>
    <row r="37" spans="1:11" x14ac:dyDescent="0.25">
      <c r="A37" s="9"/>
      <c r="B37" s="9"/>
      <c r="C37" s="9"/>
      <c r="D37" s="9"/>
      <c r="E37" s="9"/>
      <c r="F37" s="9"/>
      <c r="G37" s="9"/>
      <c r="H37" s="9"/>
      <c r="I37" s="9"/>
      <c r="J37" s="9"/>
      <c r="K37" s="9"/>
    </row>
    <row r="38" spans="1:11" ht="15" customHeight="1" x14ac:dyDescent="0.25">
      <c r="A38" s="9"/>
      <c r="B38" s="48" t="s">
        <v>63</v>
      </c>
      <c r="C38" s="48"/>
      <c r="D38" s="48"/>
      <c r="E38" s="48"/>
      <c r="F38" s="48"/>
      <c r="G38" s="48"/>
      <c r="H38" s="48"/>
      <c r="I38" s="48"/>
      <c r="J38" s="48"/>
      <c r="K38" s="48"/>
    </row>
    <row r="39" spans="1:11" ht="15" customHeight="1" x14ac:dyDescent="0.25">
      <c r="A39" s="9"/>
      <c r="B39" s="48"/>
      <c r="C39" s="48"/>
      <c r="D39" s="48"/>
      <c r="E39" s="48"/>
      <c r="F39" s="48"/>
      <c r="G39" s="48"/>
      <c r="H39" s="48"/>
      <c r="I39" s="48"/>
      <c r="J39" s="48"/>
      <c r="K39" s="48"/>
    </row>
    <row r="40" spans="1:11" ht="15" customHeight="1" x14ac:dyDescent="0.25">
      <c r="A40" s="9"/>
      <c r="B40" s="48"/>
      <c r="C40" s="48"/>
      <c r="D40" s="48"/>
      <c r="E40" s="48"/>
      <c r="F40" s="48"/>
      <c r="G40" s="48"/>
      <c r="H40" s="48"/>
      <c r="I40" s="48"/>
      <c r="J40" s="48"/>
      <c r="K40" s="48"/>
    </row>
    <row r="41" spans="1:11" x14ac:dyDescent="0.25">
      <c r="A41" s="9"/>
      <c r="B41" s="9"/>
      <c r="C41" s="9"/>
      <c r="D41" s="9"/>
      <c r="E41" s="9"/>
      <c r="F41" s="9"/>
      <c r="G41" s="9"/>
      <c r="H41" s="9"/>
      <c r="I41" s="9"/>
      <c r="J41" s="9"/>
      <c r="K41" s="9"/>
    </row>
    <row r="42" spans="1:11" ht="15" customHeight="1" thickBot="1" x14ac:dyDescent="0.3">
      <c r="A42" s="61" t="s">
        <v>60</v>
      </c>
      <c r="B42" s="61"/>
      <c r="C42" s="61"/>
      <c r="D42" s="59"/>
      <c r="E42" s="59"/>
      <c r="F42" s="59"/>
      <c r="G42" s="30" t="s">
        <v>45</v>
      </c>
      <c r="H42" s="59"/>
      <c r="I42" s="59"/>
      <c r="J42" s="59"/>
      <c r="K42" s="9"/>
    </row>
    <row r="43" spans="1:11" x14ac:dyDescent="0.25">
      <c r="A43" s="9"/>
      <c r="B43" s="9"/>
      <c r="C43" s="9"/>
      <c r="D43" s="9"/>
      <c r="E43" s="9"/>
      <c r="F43" s="9"/>
      <c r="G43" s="9"/>
      <c r="H43" s="9"/>
      <c r="I43" s="9"/>
      <c r="J43" s="9"/>
      <c r="K43" s="9"/>
    </row>
    <row r="44" spans="1:11" ht="15" customHeight="1" x14ac:dyDescent="0.25">
      <c r="A44" s="9"/>
      <c r="B44" s="9"/>
      <c r="C44" s="9"/>
      <c r="D44" s="9"/>
      <c r="E44" s="9"/>
      <c r="F44" s="9"/>
      <c r="G44" s="9"/>
      <c r="H44" s="9"/>
      <c r="I44" s="9"/>
      <c r="J44" s="9"/>
      <c r="K44" s="9"/>
    </row>
    <row r="45" spans="1:11" x14ac:dyDescent="0.25">
      <c r="A45" s="9"/>
      <c r="B45" s="9"/>
      <c r="C45" s="26" t="s">
        <v>61</v>
      </c>
      <c r="D45" s="9"/>
      <c r="E45" s="9"/>
      <c r="F45" s="9"/>
      <c r="G45" s="9"/>
      <c r="H45" s="9"/>
      <c r="I45" s="9"/>
      <c r="J45" s="9"/>
      <c r="K45" s="9"/>
    </row>
    <row r="46" spans="1:11" x14ac:dyDescent="0.25">
      <c r="A46" s="9"/>
      <c r="B46" s="9"/>
      <c r="C46" s="9"/>
      <c r="D46" s="9"/>
      <c r="E46" s="9"/>
      <c r="F46" s="9"/>
      <c r="G46" s="9"/>
      <c r="H46" s="9"/>
      <c r="I46" s="9"/>
      <c r="J46" s="9"/>
      <c r="K46" s="9"/>
    </row>
    <row r="47" spans="1:11" x14ac:dyDescent="0.25">
      <c r="A47" s="9"/>
      <c r="B47" s="9"/>
      <c r="C47" s="9"/>
      <c r="D47" s="60" t="s">
        <v>62</v>
      </c>
      <c r="E47" s="60"/>
      <c r="F47" s="60"/>
      <c r="G47" s="60"/>
      <c r="H47" s="60"/>
      <c r="I47" s="9"/>
      <c r="J47" s="9"/>
      <c r="K47" s="9"/>
    </row>
    <row r="48" spans="1:11" x14ac:dyDescent="0.25">
      <c r="A48" s="9"/>
      <c r="B48" s="9"/>
      <c r="C48" s="9"/>
      <c r="D48" s="9"/>
      <c r="E48" s="9"/>
      <c r="F48" s="9"/>
      <c r="G48" s="9"/>
      <c r="H48" s="9"/>
      <c r="I48" s="9"/>
      <c r="J48" s="9"/>
      <c r="K48" s="9"/>
    </row>
    <row r="49" spans="1:11" x14ac:dyDescent="0.25">
      <c r="A49" s="7"/>
      <c r="B49" s="7"/>
      <c r="C49" s="7"/>
      <c r="D49" s="7"/>
      <c r="E49" s="8"/>
      <c r="F49" s="7"/>
      <c r="G49" s="7"/>
      <c r="H49" s="7"/>
      <c r="I49" s="7"/>
      <c r="J49" s="7"/>
      <c r="K49" s="7"/>
    </row>
    <row r="50" spans="1:11" x14ac:dyDescent="0.25">
      <c r="A50" s="7"/>
      <c r="B50" s="7"/>
      <c r="C50" s="7"/>
      <c r="D50" s="7"/>
      <c r="E50" s="7"/>
      <c r="F50" s="7"/>
      <c r="G50" s="7"/>
      <c r="H50" s="7"/>
      <c r="I50" s="7"/>
      <c r="J50" s="7"/>
      <c r="K50" s="7"/>
    </row>
    <row r="51" spans="1:11" x14ac:dyDescent="0.25">
      <c r="A51" s="7"/>
      <c r="B51" s="7"/>
      <c r="C51" s="7"/>
      <c r="D51" s="7"/>
      <c r="E51" s="7"/>
      <c r="F51" s="7"/>
      <c r="G51" s="7"/>
      <c r="H51" s="7"/>
      <c r="I51" s="7"/>
      <c r="J51" s="7"/>
      <c r="K51" s="7"/>
    </row>
    <row r="52" spans="1:11" x14ac:dyDescent="0.25">
      <c r="A52" s="7"/>
      <c r="B52" s="7"/>
      <c r="C52" s="7"/>
      <c r="D52" s="7"/>
      <c r="E52" s="7"/>
      <c r="F52" s="7"/>
      <c r="G52" s="7"/>
      <c r="H52" s="7"/>
      <c r="I52" s="7"/>
      <c r="J52" s="7"/>
      <c r="K52" s="7"/>
    </row>
    <row r="53" spans="1:11" x14ac:dyDescent="0.25">
      <c r="A53" s="7"/>
      <c r="B53" s="7"/>
      <c r="C53" s="7"/>
      <c r="D53" s="7"/>
      <c r="E53" s="7"/>
      <c r="F53" s="7"/>
      <c r="G53" s="7"/>
      <c r="H53" s="7"/>
      <c r="I53" s="7"/>
      <c r="J53" s="7"/>
      <c r="K53" s="7"/>
    </row>
    <row r="54" spans="1:11" x14ac:dyDescent="0.25">
      <c r="A54" s="7"/>
      <c r="B54" s="7"/>
      <c r="C54" s="7"/>
      <c r="D54" s="7"/>
      <c r="E54" s="7"/>
      <c r="F54" s="7"/>
      <c r="G54" s="7"/>
      <c r="H54" s="7"/>
      <c r="I54" s="7"/>
      <c r="J54" s="7"/>
      <c r="K54" s="7"/>
    </row>
    <row r="55" spans="1:11" x14ac:dyDescent="0.25">
      <c r="A55" s="7"/>
      <c r="B55" s="7"/>
      <c r="C55" s="7"/>
      <c r="D55" s="7"/>
      <c r="E55" s="7"/>
      <c r="F55" s="7"/>
      <c r="G55" s="7"/>
      <c r="H55" s="7"/>
      <c r="I55" s="7"/>
      <c r="J55" s="7"/>
      <c r="K55" s="7"/>
    </row>
    <row r="56" spans="1:11" x14ac:dyDescent="0.25">
      <c r="A56" s="7"/>
      <c r="B56" s="7"/>
      <c r="C56" s="7"/>
      <c r="D56" s="7"/>
      <c r="E56" s="7"/>
      <c r="F56" s="7"/>
      <c r="G56" s="7"/>
      <c r="H56" s="7"/>
      <c r="I56" s="7"/>
      <c r="J56" s="7"/>
      <c r="K56" s="7"/>
    </row>
    <row r="57" spans="1:11" x14ac:dyDescent="0.25">
      <c r="A57" s="7"/>
      <c r="B57" s="7"/>
      <c r="C57" s="7"/>
      <c r="D57" s="7"/>
      <c r="E57" s="7"/>
      <c r="F57" s="7"/>
      <c r="G57" s="7"/>
      <c r="H57" s="7"/>
      <c r="I57" s="7"/>
      <c r="J57" s="7"/>
      <c r="K57" s="7"/>
    </row>
    <row r="58" spans="1:11" x14ac:dyDescent="0.25">
      <c r="A58" s="7"/>
      <c r="B58" s="7"/>
      <c r="C58" s="7"/>
      <c r="D58" s="7"/>
      <c r="E58" s="7"/>
      <c r="F58" s="7"/>
      <c r="G58" s="7"/>
      <c r="H58" s="7"/>
      <c r="I58" s="7"/>
      <c r="J58" s="7"/>
      <c r="K58" s="7"/>
    </row>
    <row r="59" spans="1:11" x14ac:dyDescent="0.25">
      <c r="A59" s="7"/>
      <c r="B59" s="7"/>
      <c r="C59" s="7"/>
      <c r="D59" s="7"/>
      <c r="E59" s="7"/>
      <c r="F59" s="7"/>
      <c r="G59" s="7"/>
      <c r="H59" s="7"/>
      <c r="I59" s="7"/>
      <c r="J59" s="7"/>
      <c r="K59" s="7"/>
    </row>
    <row r="60" spans="1:11" x14ac:dyDescent="0.25">
      <c r="A60" s="7"/>
      <c r="B60" s="7"/>
      <c r="C60" s="7"/>
      <c r="D60" s="7"/>
      <c r="E60" s="7"/>
      <c r="F60" s="7"/>
      <c r="G60" s="7"/>
      <c r="H60" s="7"/>
      <c r="I60" s="7"/>
      <c r="J60" s="7"/>
      <c r="K60" s="7"/>
    </row>
    <row r="61" spans="1:11" x14ac:dyDescent="0.25">
      <c r="A61" s="7"/>
      <c r="B61" s="7"/>
      <c r="C61" s="7"/>
      <c r="D61" s="7"/>
      <c r="E61" s="7"/>
      <c r="F61" s="7"/>
      <c r="G61" s="7"/>
      <c r="H61" s="7"/>
      <c r="I61" s="7"/>
      <c r="J61" s="7"/>
      <c r="K61" s="7"/>
    </row>
  </sheetData>
  <sheetProtection password="CC03" sheet="1" objects="1" scenarios="1"/>
  <mergeCells count="57">
    <mergeCell ref="D42:F42"/>
    <mergeCell ref="H42:J42"/>
    <mergeCell ref="D47:H47"/>
    <mergeCell ref="B38:K40"/>
    <mergeCell ref="A42:C42"/>
    <mergeCell ref="I7:K7"/>
    <mergeCell ref="I8:K8"/>
    <mergeCell ref="A10:C10"/>
    <mergeCell ref="D10:F10"/>
    <mergeCell ref="G10:H10"/>
    <mergeCell ref="I10:K10"/>
    <mergeCell ref="A7:C7"/>
    <mergeCell ref="A8:C8"/>
    <mergeCell ref="A9:C9"/>
    <mergeCell ref="G9:H9"/>
    <mergeCell ref="G7:H7"/>
    <mergeCell ref="G8:H8"/>
    <mergeCell ref="D7:F7"/>
    <mergeCell ref="A13:C13"/>
    <mergeCell ref="A14:C14"/>
    <mergeCell ref="G13:H13"/>
    <mergeCell ref="G6:H6"/>
    <mergeCell ref="D9:F9"/>
    <mergeCell ref="A6:C6"/>
    <mergeCell ref="D14:F14"/>
    <mergeCell ref="G12:H12"/>
    <mergeCell ref="G14:H14"/>
    <mergeCell ref="D8:F8"/>
    <mergeCell ref="D13:F13"/>
    <mergeCell ref="I14:K14"/>
    <mergeCell ref="A12:C12"/>
    <mergeCell ref="J26:K26"/>
    <mergeCell ref="J23:K23"/>
    <mergeCell ref="A17:D17"/>
    <mergeCell ref="A18:D18"/>
    <mergeCell ref="B19:K20"/>
    <mergeCell ref="J17:K17"/>
    <mergeCell ref="J18:K18"/>
    <mergeCell ref="B22:K22"/>
    <mergeCell ref="B24:C24"/>
    <mergeCell ref="B25:C25"/>
    <mergeCell ref="J24:K24"/>
    <mergeCell ref="J25:K25"/>
    <mergeCell ref="I12:K12"/>
    <mergeCell ref="D12:F12"/>
    <mergeCell ref="J27:K27"/>
    <mergeCell ref="B16:K16"/>
    <mergeCell ref="B26:C26"/>
    <mergeCell ref="B27:C27"/>
    <mergeCell ref="G23:H23"/>
    <mergeCell ref="G24:H24"/>
    <mergeCell ref="G25:H25"/>
    <mergeCell ref="G26:H26"/>
    <mergeCell ref="G27:H27"/>
    <mergeCell ref="E17:H17"/>
    <mergeCell ref="E18:H18"/>
    <mergeCell ref="A23:C23"/>
  </mergeCells>
  <conditionalFormatting sqref="J18:K18">
    <cfRule type="expression" dxfId="9" priority="13">
      <formula>AND(COUNTBLANK($I18)=0,$I18&lt;=5)</formula>
    </cfRule>
    <cfRule type="expression" dxfId="8" priority="15">
      <formula>AND(COUNTBLANK($I18)=0,$I18&gt;5)</formula>
    </cfRule>
  </conditionalFormatting>
  <conditionalFormatting sqref="J24:K24">
    <cfRule type="expression" dxfId="7" priority="8" stopIfTrue="1">
      <formula>$J$24="YES"</formula>
    </cfRule>
    <cfRule type="expression" dxfId="6" priority="10" stopIfTrue="1">
      <formula>$J$24="NO"</formula>
    </cfRule>
  </conditionalFormatting>
  <conditionalFormatting sqref="J25:K25">
    <cfRule type="expression" dxfId="5" priority="6" stopIfTrue="1">
      <formula>$J$25="NO"</formula>
    </cfRule>
    <cfRule type="expression" dxfId="4" priority="7" stopIfTrue="1">
      <formula>$J$25="YES"</formula>
    </cfRule>
  </conditionalFormatting>
  <conditionalFormatting sqref="J26:K26">
    <cfRule type="expression" dxfId="3" priority="4" stopIfTrue="1">
      <formula>$J$26="NO"</formula>
    </cfRule>
    <cfRule type="expression" dxfId="2" priority="5" stopIfTrue="1">
      <formula>$J$26="YES"</formula>
    </cfRule>
  </conditionalFormatting>
  <conditionalFormatting sqref="J27:K27">
    <cfRule type="expression" dxfId="1" priority="2" stopIfTrue="1">
      <formula>$J$27="NO"</formula>
    </cfRule>
    <cfRule type="expression" dxfId="0" priority="3" stopIfTrue="1">
      <formula>$J$27="YES"</formula>
    </cfRule>
  </conditionalFormatting>
  <pageMargins left="0.5" right="0.25" top="0.25" bottom="0.5" header="0.3" footer="0.3"/>
  <pageSetup orientation="portrait" horizontalDpi="200" verticalDpi="200"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DATA!$A$2:$A$6</xm:f>
          </x14:formula1>
          <xm:sqref>D24:D27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13"/>
  <sheetViews>
    <sheetView workbookViewId="0">
      <selection activeCell="B2" sqref="B2"/>
    </sheetView>
  </sheetViews>
  <sheetFormatPr defaultRowHeight="15" x14ac:dyDescent="0.25"/>
  <cols>
    <col min="5" max="5" width="21.28515625" customWidth="1"/>
    <col min="6" max="16" width="6.7109375" customWidth="1"/>
    <col min="19" max="19" width="18" customWidth="1"/>
    <col min="20" max="20" width="12.28515625" customWidth="1"/>
  </cols>
  <sheetData>
    <row r="1" spans="1:23" x14ac:dyDescent="0.25">
      <c r="A1" t="s">
        <v>12</v>
      </c>
      <c r="B1" t="s">
        <v>13</v>
      </c>
      <c r="E1" s="62" t="s">
        <v>27</v>
      </c>
      <c r="F1" s="62"/>
      <c r="G1" s="62"/>
      <c r="H1" s="62"/>
      <c r="I1" s="62"/>
      <c r="J1" s="62"/>
      <c r="K1" s="62"/>
      <c r="L1" s="62"/>
      <c r="M1" s="62"/>
      <c r="N1" s="62"/>
      <c r="O1" s="62"/>
      <c r="P1" s="62"/>
      <c r="S1" s="62" t="s">
        <v>26</v>
      </c>
      <c r="T1" s="62"/>
      <c r="V1" s="62" t="s">
        <v>25</v>
      </c>
      <c r="W1" s="62"/>
    </row>
    <row r="2" spans="1:23" x14ac:dyDescent="0.25">
      <c r="A2" s="1" t="s">
        <v>11</v>
      </c>
      <c r="B2" s="6">
        <v>0</v>
      </c>
      <c r="E2" s="1" t="s">
        <v>14</v>
      </c>
      <c r="F2" s="1">
        <v>0</v>
      </c>
      <c r="G2" s="1">
        <v>1</v>
      </c>
      <c r="H2" s="1">
        <v>2</v>
      </c>
      <c r="I2" s="1">
        <v>3</v>
      </c>
      <c r="J2" s="1">
        <v>4</v>
      </c>
      <c r="K2" s="1">
        <v>5</v>
      </c>
      <c r="L2" s="1">
        <v>6</v>
      </c>
      <c r="M2" s="1">
        <v>7</v>
      </c>
      <c r="N2" s="1">
        <v>8</v>
      </c>
      <c r="O2" s="1">
        <v>9</v>
      </c>
      <c r="P2" s="1">
        <v>10</v>
      </c>
      <c r="S2" s="2" t="s">
        <v>11</v>
      </c>
      <c r="T2" s="2" t="s">
        <v>11</v>
      </c>
      <c r="V2" s="2" t="s">
        <v>11</v>
      </c>
      <c r="W2" s="2" t="s">
        <v>3</v>
      </c>
    </row>
    <row r="3" spans="1:23" x14ac:dyDescent="0.25">
      <c r="A3" s="6" t="s">
        <v>49</v>
      </c>
      <c r="B3" t="s">
        <v>3</v>
      </c>
      <c r="E3" s="1" t="s">
        <v>19</v>
      </c>
      <c r="F3" s="1">
        <v>30</v>
      </c>
      <c r="G3" s="1">
        <v>30</v>
      </c>
      <c r="H3" s="1">
        <v>45</v>
      </c>
      <c r="I3" s="1">
        <v>45</v>
      </c>
      <c r="J3" s="1">
        <v>60</v>
      </c>
      <c r="K3" s="1">
        <v>60</v>
      </c>
      <c r="L3" s="1">
        <v>75</v>
      </c>
      <c r="M3" s="1">
        <v>75</v>
      </c>
      <c r="N3" s="1">
        <v>90</v>
      </c>
      <c r="O3" s="1">
        <v>90</v>
      </c>
      <c r="P3" s="1">
        <v>90</v>
      </c>
      <c r="S3" s="2" t="s">
        <v>19</v>
      </c>
      <c r="T3" s="2">
        <v>0</v>
      </c>
      <c r="V3" s="3">
        <v>0.25</v>
      </c>
      <c r="W3" s="4">
        <v>4</v>
      </c>
    </row>
    <row r="4" spans="1:23" x14ac:dyDescent="0.25">
      <c r="A4" s="1" t="s">
        <v>8</v>
      </c>
      <c r="B4" s="1">
        <v>3</v>
      </c>
      <c r="E4" s="1" t="s">
        <v>15</v>
      </c>
      <c r="F4" s="1">
        <v>45</v>
      </c>
      <c r="G4" s="1">
        <v>45</v>
      </c>
      <c r="H4" s="1">
        <v>60</v>
      </c>
      <c r="I4" s="1">
        <v>60</v>
      </c>
      <c r="J4" s="1">
        <v>75</v>
      </c>
      <c r="K4" s="1">
        <v>75</v>
      </c>
      <c r="L4" s="1">
        <v>90</v>
      </c>
      <c r="M4" s="1">
        <v>90</v>
      </c>
      <c r="N4" s="1">
        <v>105</v>
      </c>
      <c r="O4" s="1">
        <v>105</v>
      </c>
      <c r="P4" s="1">
        <v>105</v>
      </c>
      <c r="S4" s="2" t="s">
        <v>15</v>
      </c>
      <c r="T4" s="2">
        <v>1</v>
      </c>
      <c r="V4" s="3">
        <v>0.33</v>
      </c>
      <c r="W4" s="4">
        <v>3</v>
      </c>
    </row>
    <row r="5" spans="1:23" x14ac:dyDescent="0.25">
      <c r="A5" s="1" t="s">
        <v>9</v>
      </c>
      <c r="B5" s="1">
        <v>4</v>
      </c>
      <c r="E5" s="1" t="s">
        <v>16</v>
      </c>
      <c r="F5" s="1">
        <v>60</v>
      </c>
      <c r="G5" s="1">
        <v>60</v>
      </c>
      <c r="H5" s="1">
        <v>75</v>
      </c>
      <c r="I5" s="1">
        <v>75</v>
      </c>
      <c r="J5" s="1">
        <v>90</v>
      </c>
      <c r="K5" s="1">
        <v>90</v>
      </c>
      <c r="L5" s="1">
        <v>105</v>
      </c>
      <c r="M5" s="1">
        <v>105</v>
      </c>
      <c r="N5" s="1">
        <v>120</v>
      </c>
      <c r="O5" s="1">
        <v>120</v>
      </c>
      <c r="P5" s="1">
        <v>120</v>
      </c>
      <c r="S5" s="2" t="s">
        <v>16</v>
      </c>
      <c r="T5" s="2">
        <v>2</v>
      </c>
      <c r="V5" s="3">
        <v>0.5</v>
      </c>
      <c r="W5" s="4">
        <v>2</v>
      </c>
    </row>
    <row r="6" spans="1:23" x14ac:dyDescent="0.25">
      <c r="A6" s="1" t="s">
        <v>10</v>
      </c>
      <c r="B6" s="1">
        <v>4</v>
      </c>
      <c r="E6" s="1" t="s">
        <v>17</v>
      </c>
      <c r="F6" s="1">
        <v>75</v>
      </c>
      <c r="G6" s="1">
        <v>75</v>
      </c>
      <c r="H6" s="1">
        <v>90</v>
      </c>
      <c r="I6" s="1">
        <v>90</v>
      </c>
      <c r="J6" s="1">
        <v>105</v>
      </c>
      <c r="K6" s="1">
        <v>105</v>
      </c>
      <c r="L6" s="1">
        <v>120</v>
      </c>
      <c r="M6" s="1">
        <v>120</v>
      </c>
      <c r="N6" s="1">
        <v>135</v>
      </c>
      <c r="O6" s="1">
        <v>135</v>
      </c>
      <c r="P6" s="1">
        <v>135</v>
      </c>
      <c r="S6" s="2" t="s">
        <v>17</v>
      </c>
      <c r="T6" s="2">
        <v>3</v>
      </c>
      <c r="V6" s="3">
        <v>0.66</v>
      </c>
      <c r="W6" s="4">
        <v>1.5</v>
      </c>
    </row>
    <row r="7" spans="1:23" x14ac:dyDescent="0.25">
      <c r="E7" s="1" t="s">
        <v>18</v>
      </c>
      <c r="F7" s="1">
        <v>90</v>
      </c>
      <c r="G7" s="1">
        <v>90</v>
      </c>
      <c r="H7" s="1">
        <v>105</v>
      </c>
      <c r="I7" s="1">
        <v>105</v>
      </c>
      <c r="J7" s="1">
        <v>120</v>
      </c>
      <c r="K7" s="1">
        <v>120</v>
      </c>
      <c r="L7" s="1">
        <v>135</v>
      </c>
      <c r="M7" s="1">
        <v>135</v>
      </c>
      <c r="N7" s="1">
        <v>150</v>
      </c>
      <c r="O7" s="1">
        <v>150</v>
      </c>
      <c r="P7" s="1">
        <v>150</v>
      </c>
      <c r="S7" s="2" t="s">
        <v>18</v>
      </c>
      <c r="T7" s="2">
        <v>4</v>
      </c>
      <c r="V7" s="3">
        <v>0.75</v>
      </c>
      <c r="W7" s="4">
        <v>1.3</v>
      </c>
    </row>
    <row r="8" spans="1:23" x14ac:dyDescent="0.25">
      <c r="E8" s="1" t="s">
        <v>20</v>
      </c>
      <c r="F8" s="1">
        <v>105</v>
      </c>
      <c r="G8" s="1">
        <v>105</v>
      </c>
      <c r="H8" s="1">
        <v>120</v>
      </c>
      <c r="I8" s="1">
        <v>120</v>
      </c>
      <c r="J8" s="1">
        <v>135</v>
      </c>
      <c r="K8" s="1">
        <v>135</v>
      </c>
      <c r="L8" s="1">
        <v>150</v>
      </c>
      <c r="M8" s="1">
        <v>150</v>
      </c>
      <c r="N8" s="1">
        <v>165</v>
      </c>
      <c r="O8" s="1">
        <v>165</v>
      </c>
      <c r="P8" s="1">
        <v>165</v>
      </c>
      <c r="S8" s="2" t="s">
        <v>20</v>
      </c>
      <c r="T8" s="2">
        <v>5</v>
      </c>
      <c r="V8" s="3">
        <v>1</v>
      </c>
      <c r="W8" s="4">
        <v>1</v>
      </c>
    </row>
    <row r="9" spans="1:23" x14ac:dyDescent="0.25">
      <c r="T9" s="2">
        <v>6</v>
      </c>
    </row>
    <row r="10" spans="1:23" x14ac:dyDescent="0.25">
      <c r="T10" s="2">
        <v>7</v>
      </c>
    </row>
    <row r="11" spans="1:23" x14ac:dyDescent="0.25">
      <c r="D11" t="s">
        <v>21</v>
      </c>
      <c r="E11" s="2" t="e">
        <f>Sheet1!#REF!</f>
        <v>#REF!</v>
      </c>
      <c r="T11" s="2">
        <v>8</v>
      </c>
    </row>
    <row r="12" spans="1:23" x14ac:dyDescent="0.25">
      <c r="D12" t="s">
        <v>22</v>
      </c>
      <c r="E12" s="2" t="e">
        <f>Sheet1!#REF!</f>
        <v>#REF!</v>
      </c>
      <c r="T12" s="2">
        <v>9</v>
      </c>
    </row>
    <row r="13" spans="1:23" x14ac:dyDescent="0.25">
      <c r="D13" t="s">
        <v>23</v>
      </c>
      <c r="E13" s="2" t="e">
        <f>VLOOKUP(E11,E3:P8,MATCH(E12,E2:P2,0),0)</f>
        <v>#REF!</v>
      </c>
      <c r="T13" s="2">
        <v>10</v>
      </c>
    </row>
  </sheetData>
  <sheetProtection password="CC03" sheet="1" objects="1" scenarios="1"/>
  <mergeCells count="3">
    <mergeCell ref="V1:W1"/>
    <mergeCell ref="S1:T1"/>
    <mergeCell ref="E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DATA</vt:lpstr>
      <vt:lpstr>Sheet3</vt:lpstr>
      <vt:lpstr>Sheet2</vt:lpstr>
      <vt:lpstr>Sheet1!Print_Area</vt:lpstr>
    </vt:vector>
  </TitlesOfParts>
  <Company>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GMGALLIE</dc:creator>
  <cp:lastModifiedBy>Becraft, Jeffrey</cp:lastModifiedBy>
  <cp:lastPrinted>2016-05-20T12:59:06Z</cp:lastPrinted>
  <dcterms:created xsi:type="dcterms:W3CDTF">2016-04-22T13:47:56Z</dcterms:created>
  <dcterms:modified xsi:type="dcterms:W3CDTF">2016-10-28T19:54:32Z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428261429</vt:i4>
  </property>
  <property fmtid="{D5CDD505-2E9C-101B-9397-08002B2CF9AE}" pid="3" name="_NewReviewCycle">
    <vt:lpwstr/>
  </property>
  <property fmtid="{D5CDD505-2E9C-101B-9397-08002B2CF9AE}" pid="4" name="_EmailSubject">
    <vt:lpwstr>DET Form</vt:lpwstr>
  </property>
  <property fmtid="{D5CDD505-2E9C-101B-9397-08002B2CF9AE}" pid="5" name="_AuthorEmail">
    <vt:lpwstr>GMGALLIE@SOUTHERNCO.COM</vt:lpwstr>
  </property>
  <property fmtid="{D5CDD505-2E9C-101B-9397-08002B2CF9AE}" pid="6" name="_AuthorEmailDisplayName">
    <vt:lpwstr>Gallier, Gary Mark</vt:lpwstr>
  </property>
  <property fmtid="{D5CDD505-2E9C-101B-9397-08002B2CF9AE}" pid="7" name="_PreviousAdHocReviewCycleID">
    <vt:i4>-1133587584</vt:i4>
  </property>
  <property fmtid="{D5CDD505-2E9C-101B-9397-08002B2CF9AE}" pid="8" name="_ReviewingToolsShownOnce">
    <vt:lpwstr/>
  </property>
</Properties>
</file>